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<sst xmlns="http://schemas.openxmlformats.org/spreadsheetml/2006/main" count="125" uniqueCount="125">
  <si>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</si>
  <si>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</si>
  <si>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</si>
  <si>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</si>
  <si>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</si>
  <si>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</si>
  <si>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</si>
  <si>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</si>
  <si>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</si>
  <si>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</si>
  <si>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</si>
  <si>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</si>
  <si>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</si>
  <si>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</si>
  <si>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</si>
  <si>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</si>
  <si>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</si>
  <si>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</si>
  <si>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</si>
  <si>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</si>
  <si>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</si>
  <si>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</si>
  <si>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</si>
  <si>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</si>
  <si>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</si>
  <si>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</si>
  <si>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</si>
  <si>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</si>
  <si>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</si>
  <si>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</si>
  <si>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</si>
  <si>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</si>
  <si>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</si>
  <si>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</si>
  <si>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</si>
  <si>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</si>
  <si>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</si>
  <si>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</si>
  <si>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</si>
  <si>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</si>
  <si>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</si>
  <si>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</si>
  <si>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</si>
  <si>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</si>
  <si>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</si>
  <si>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</si>
  <si>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</si>
  <si>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</si>
  <si>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</si>
  <si>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</si>
  <si>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</si>
  <si>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</si>
  <si>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</si>
  <si>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</si>
  <si>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</si>
  <si>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</si>
  <si>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</si>
  <si>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</si>
  <si>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</si>
  <si>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</si>
  <si>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</si>
  <si>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</si>
  <si>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</si>
  <si>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</si>
  <si>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</si>
  <si>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</si>
  <si>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</si>
  <si>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</si>
  <si>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</si>
  <si>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</si>
  <si>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</si>
  <si>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</si>
  <si>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</si>
  <si>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</si>
  <si>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</si>
  <si>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</si>
  <si>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</si>
  <si>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</si>
  <si>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</si>
  <si>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</si>
  <si>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</si>
  <si>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</si>
  <si>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</si>
  <si>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</si>
  <si>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</si>
  <si>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</si>
  <si>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</si>
  <si>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</si>
  <si>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</si>
  <si>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</si>
  <si>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</si>
  <si>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</si>
  <si>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</si>
  <si>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</si>
  <si>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</si>
  <si>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</si>
  <si>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</si>
  <si>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</si>
  <si>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</si>
  <si>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</si>
  <si>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</si>
  <si>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</si>
  <si>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</si>
  <si>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</si>
  <si>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</si>
  <si>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</si>
  <si>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</si>
  <si>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</si>
  <si>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</si>
  <si>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</si>
  <si>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</si>
  <si>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</si>
  <si>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</si>
  <si>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</si>
  <si>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</si>
  <si>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</si>
  <si>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</si>
  <si>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</si>
  <si>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</si>
  <si>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</si>
  <si>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</si>
  <si>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</si>
  <si>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</si>
  <si>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</si>
  <si>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r>
      <t xml:space="preserve">по доходам по состоянию на </t>
    </r>
    <r>
      <rPr>
        <b/>
        <sz val="10"/>
        <rFont val="Arial"/>
        <family val="2"/>
      </rPr>
      <t>01.03.2022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</si>
</sst>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45" zoomScaleNormal="145" zoomScalePageLayoutView="0" workbookViewId="0" topLeftCell="A1">
      <selection activeCell="D48" sqref="D48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115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554456.8</v>
      </c>
      <c r="D6" s="55">
        <f>D7+D8+D9+D10+D11+D12+D13+D14+D15+D17+D21+D22+D23+D25+D26</f>
        <v>58713.90000000001</v>
      </c>
      <c r="E6" s="56">
        <f aca="true" t="shared" si="0" ref="E6:E14">D6/C6*100</f>
        <v>10.589445381497711</v>
      </c>
    </row>
    <row r="7" spans="1:5" ht="13.5" customHeight="1">
      <c r="A7" s="8" t="s">
        <v>8</v>
      </c>
      <c r="B7" s="9" t="s">
        <v>9</v>
      </c>
      <c r="C7" s="57">
        <v>242000</v>
      </c>
      <c r="D7" s="58">
        <v>33524</v>
      </c>
      <c r="E7" s="59">
        <f t="shared" si="0"/>
        <v>13.85289256198347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8462.5</v>
      </c>
      <c r="E8" s="62">
        <f t="shared" si="0"/>
        <v>9.36639453854804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1459.2</v>
      </c>
      <c r="E9" s="62">
        <f t="shared" si="0"/>
        <v>4.571715019738079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6.8</v>
      </c>
      <c r="E10" s="65" t="e">
        <f t="shared" si="0"/>
        <v>#DIV/0!</v>
      </c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169.5</v>
      </c>
      <c r="E11" s="65">
        <f t="shared" si="0"/>
        <v>16.950000000000003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1013.8</v>
      </c>
      <c r="E12" s="65">
        <f t="shared" si="0"/>
        <v>26.678947368421053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434.1</v>
      </c>
      <c r="E13" s="65">
        <f t="shared" si="0"/>
        <v>2.894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3354.9</v>
      </c>
      <c r="E14" s="65">
        <f t="shared" si="0"/>
        <v>16.207246376811597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21.6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3951</v>
      </c>
      <c r="E17" s="65">
        <f aca="true" t="shared" si="1" ref="E17:E23">D17/C17*100</f>
        <v>4.7905716312314715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2941.6</v>
      </c>
      <c r="E18" s="65">
        <f t="shared" si="1"/>
        <v>4.944563602256453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460</v>
      </c>
      <c r="E20" s="65">
        <f t="shared" si="1"/>
        <v>2.8963788967314996</v>
      </c>
    </row>
    <row r="21" spans="1:5" ht="12.75">
      <c r="A21" s="12" t="s">
        <v>35</v>
      </c>
      <c r="B21" s="17" t="s">
        <v>36</v>
      </c>
      <c r="C21" s="63">
        <v>5777</v>
      </c>
      <c r="D21" s="64">
        <v>130.7</v>
      </c>
      <c r="E21" s="65">
        <f t="shared" si="1"/>
        <v>2.2624199411459234</v>
      </c>
    </row>
    <row r="22" spans="1:5" ht="12.75">
      <c r="A22" s="12" t="s">
        <v>37</v>
      </c>
      <c r="B22" s="17" t="s">
        <v>38</v>
      </c>
      <c r="C22" s="63">
        <v>28587.6</v>
      </c>
      <c r="D22" s="64">
        <v>3929.8</v>
      </c>
      <c r="E22" s="65">
        <f t="shared" si="1"/>
        <v>13.746519469979992</v>
      </c>
    </row>
    <row r="23" spans="1:5" ht="12" customHeight="1">
      <c r="A23" s="12" t="s">
        <v>39</v>
      </c>
      <c r="B23" s="17" t="s">
        <v>40</v>
      </c>
      <c r="C23" s="63">
        <v>32225.7</v>
      </c>
      <c r="D23" s="64">
        <v>2027.8</v>
      </c>
      <c r="E23" s="65">
        <f t="shared" si="1"/>
        <v>6.292493258486238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243.9</v>
      </c>
      <c r="E25" s="65">
        <f>D25/C25*100</f>
        <v>39.40862821134271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-15.7</v>
      </c>
      <c r="E26" s="65"/>
    </row>
    <row r="27" spans="1:5" ht="12.75">
      <c r="A27" s="20" t="s">
        <v>47</v>
      </c>
      <c r="B27" s="21" t="s">
        <v>48</v>
      </c>
      <c r="C27" s="68">
        <f>C28+C62+C60</f>
        <v>969589.7</v>
      </c>
      <c r="D27" s="69">
        <f>D28+D62</f>
        <v>132522.8</v>
      </c>
      <c r="E27" s="70">
        <f aca="true" t="shared" si="2" ref="E27:E42">D27/C27*100</f>
        <v>13.66792572157068</v>
      </c>
    </row>
    <row r="28" spans="1:5" ht="18" customHeight="1">
      <c r="A28" s="22" t="s">
        <v>49</v>
      </c>
      <c r="B28" s="23" t="s">
        <v>50</v>
      </c>
      <c r="C28" s="71">
        <f>C29+C31+C45+C54</f>
        <v>969589.7</v>
      </c>
      <c r="D28" s="71">
        <f>D29+D31+D45+D54+D61</f>
        <v>154066.19999999998</v>
      </c>
      <c r="E28" s="72">
        <f t="shared" si="2"/>
        <v>15.889834638301128</v>
      </c>
    </row>
    <row r="29" spans="1:5" ht="12.75">
      <c r="A29" s="24" t="s">
        <v>51</v>
      </c>
      <c r="B29" s="25" t="s">
        <v>52</v>
      </c>
      <c r="C29" s="73">
        <v>447205</v>
      </c>
      <c r="D29" s="73">
        <f>D30</f>
        <v>74534</v>
      </c>
      <c r="E29" s="75">
        <f t="shared" si="2"/>
        <v>16.666629398150736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74534</v>
      </c>
      <c r="E30" s="65">
        <f t="shared" si="2"/>
        <v>16.666629398150736</v>
      </c>
    </row>
    <row r="31" spans="1:5" ht="21.75" customHeight="1">
      <c r="A31" s="24" t="s">
        <v>55</v>
      </c>
      <c r="B31" s="27" t="s">
        <v>56</v>
      </c>
      <c r="C31" s="76">
        <f>SUM(C32:C44)</f>
        <v>26073.5</v>
      </c>
      <c r="D31" s="74">
        <f>SUM(D32:D44)</f>
        <v>7874.200000000001</v>
      </c>
      <c r="E31" s="75">
        <f t="shared" si="2"/>
        <v>30.200011505935148</v>
      </c>
    </row>
    <row r="32" spans="1:5" ht="52.5" customHeight="1">
      <c r="A32" s="12" t="s">
        <v>116</v>
      </c>
      <c r="B32" s="28" t="s">
        <v>117</v>
      </c>
      <c r="C32" s="83">
        <v>0</v>
      </c>
      <c r="D32" s="64">
        <v>3589.9</v>
      </c>
      <c r="E32" s="75">
        <v>0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4.25" customHeight="1">
      <c r="A37" s="40" t="s">
        <v>120</v>
      </c>
      <c r="B37" s="43" t="s">
        <v>121</v>
      </c>
      <c r="C37" s="64">
        <v>0</v>
      </c>
      <c r="D37" s="64">
        <v>262.4</v>
      </c>
      <c r="E37" s="75">
        <v>0</v>
      </c>
    </row>
    <row r="38" spans="1:5" s="1" customFormat="1" ht="16.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6.5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6.5" customHeight="1" hidden="1">
      <c r="A40" s="40" t="s">
        <v>69</v>
      </c>
      <c r="B40" s="45" t="s">
        <v>70</v>
      </c>
      <c r="C40" s="64">
        <v>0</v>
      </c>
      <c r="D40" s="64">
        <v>0</v>
      </c>
      <c r="E40" s="75">
        <v>0</v>
      </c>
    </row>
    <row r="41" spans="1:5" s="1" customFormat="1" ht="20.25" customHeight="1">
      <c r="A41" s="40" t="s">
        <v>71</v>
      </c>
      <c r="B41" s="46" t="s">
        <v>72</v>
      </c>
      <c r="C41" s="64">
        <v>80</v>
      </c>
      <c r="D41" s="64">
        <v>0</v>
      </c>
      <c r="E41" s="75">
        <f t="shared" si="2"/>
        <v>0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118</v>
      </c>
      <c r="B43" s="47" t="s">
        <v>119</v>
      </c>
      <c r="C43" s="64">
        <v>0</v>
      </c>
      <c r="D43" s="64">
        <v>0</v>
      </c>
      <c r="E43" s="75">
        <v>0</v>
      </c>
    </row>
    <row r="44" spans="1:5" ht="19.5" customHeight="1">
      <c r="A44" s="12" t="s">
        <v>75</v>
      </c>
      <c r="B44" s="32" t="s">
        <v>76</v>
      </c>
      <c r="C44" s="63">
        <v>25993.5</v>
      </c>
      <c r="D44" s="64">
        <v>4021.9</v>
      </c>
      <c r="E44" s="65">
        <f aca="true" t="shared" si="3" ref="E44:E63">D44/C44*100</f>
        <v>15.47271433242926</v>
      </c>
    </row>
    <row r="45" spans="1:5" ht="18" customHeight="1">
      <c r="A45" s="24" t="s">
        <v>77</v>
      </c>
      <c r="B45" s="27" t="s">
        <v>78</v>
      </c>
      <c r="C45" s="73">
        <f>SUM(C46:C53)</f>
        <v>462226</v>
      </c>
      <c r="D45" s="74">
        <f>SUM(D46:D53)</f>
        <v>68526.9</v>
      </c>
      <c r="E45" s="75">
        <f t="shared" si="3"/>
        <v>14.82541008078299</v>
      </c>
    </row>
    <row r="46" spans="1:7" ht="22.5" customHeight="1">
      <c r="A46" s="12" t="s">
        <v>79</v>
      </c>
      <c r="B46" s="31" t="s">
        <v>80</v>
      </c>
      <c r="C46" s="63">
        <v>7887.4</v>
      </c>
      <c r="D46" s="64">
        <v>1238.4</v>
      </c>
      <c r="E46" s="65">
        <f t="shared" si="3"/>
        <v>15.70099145472526</v>
      </c>
      <c r="G46" s="1"/>
    </row>
    <row r="47" spans="1:5" ht="20.25">
      <c r="A47" s="12" t="s">
        <v>81</v>
      </c>
      <c r="B47" s="31" t="s">
        <v>82</v>
      </c>
      <c r="C47" s="63">
        <v>81940.3</v>
      </c>
      <c r="D47" s="64">
        <v>15101.7</v>
      </c>
      <c r="E47" s="65">
        <f t="shared" si="3"/>
        <v>18.43012534735655</v>
      </c>
    </row>
    <row r="48" spans="1:5" ht="20.25">
      <c r="A48" s="12" t="s">
        <v>83</v>
      </c>
      <c r="B48" s="31" t="s">
        <v>84</v>
      </c>
      <c r="C48" s="63">
        <v>1816.8</v>
      </c>
      <c r="D48" s="64">
        <v>146.5</v>
      </c>
      <c r="E48" s="65">
        <f t="shared" si="3"/>
        <v>8.06362835755174</v>
      </c>
    </row>
    <row r="49" spans="1:5" ht="30">
      <c r="A49" s="12" t="s">
        <v>85</v>
      </c>
      <c r="B49" s="31" t="s">
        <v>86</v>
      </c>
      <c r="C49" s="63">
        <v>192.6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12480.6</v>
      </c>
      <c r="D50" s="64">
        <v>2208.6</v>
      </c>
      <c r="E50" s="65">
        <f t="shared" si="3"/>
        <v>17.696264602663334</v>
      </c>
    </row>
    <row r="51" spans="1:5" ht="23.25" customHeight="1">
      <c r="A51" s="48" t="s">
        <v>89</v>
      </c>
      <c r="B51" s="49" t="s">
        <v>90</v>
      </c>
      <c r="C51" s="63">
        <v>21.6</v>
      </c>
      <c r="D51" s="64">
        <v>6.7</v>
      </c>
      <c r="E51" s="65">
        <f t="shared" si="3"/>
        <v>31.01851851851852</v>
      </c>
    </row>
    <row r="52" spans="1:5" ht="24" customHeight="1" hidden="1">
      <c r="A52" s="12" t="s">
        <v>111</v>
      </c>
      <c r="B52" s="31" t="s">
        <v>112</v>
      </c>
      <c r="C52" s="63">
        <v>0</v>
      </c>
      <c r="D52" s="64">
        <v>0</v>
      </c>
      <c r="E52" s="65" t="e">
        <f t="shared" si="3"/>
        <v>#DIV/0!</v>
      </c>
    </row>
    <row r="53" spans="1:5" ht="15.75" customHeight="1">
      <c r="A53" s="12" t="s">
        <v>91</v>
      </c>
      <c r="B53" s="32" t="s">
        <v>92</v>
      </c>
      <c r="C53" s="63">
        <v>357886.7</v>
      </c>
      <c r="D53" s="64">
        <v>49825</v>
      </c>
      <c r="E53" s="65">
        <f t="shared" si="3"/>
        <v>13.922003807350203</v>
      </c>
    </row>
    <row r="54" spans="1:5" ht="20.25" customHeight="1">
      <c r="A54" s="24" t="s">
        <v>93</v>
      </c>
      <c r="B54" s="25" t="s">
        <v>94</v>
      </c>
      <c r="C54" s="73">
        <f>SUM(C55:C59)</f>
        <v>34085.2</v>
      </c>
      <c r="D54" s="74">
        <f>SUM(D55:D59)</f>
        <v>2097.5</v>
      </c>
      <c r="E54" s="65">
        <f t="shared" si="3"/>
        <v>6.153697205825403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113</v>
      </c>
      <c r="B57" s="34" t="s">
        <v>114</v>
      </c>
      <c r="C57" s="63">
        <v>16440</v>
      </c>
      <c r="D57" s="64">
        <v>1279.2</v>
      </c>
      <c r="E57" s="65">
        <f t="shared" si="3"/>
        <v>7.78102189781022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7.25" customHeight="1">
      <c r="A59" s="38" t="s">
        <v>101</v>
      </c>
      <c r="B59" s="50" t="s">
        <v>102</v>
      </c>
      <c r="C59" s="64">
        <v>17645.2</v>
      </c>
      <c r="D59" s="64">
        <v>818.3</v>
      </c>
      <c r="E59" s="65">
        <f t="shared" si="3"/>
        <v>4.637521818964931</v>
      </c>
    </row>
    <row r="60" spans="1:5" ht="19.5" customHeight="1" hidden="1">
      <c r="A60" s="35" t="s">
        <v>103</v>
      </c>
      <c r="B60" s="36" t="s">
        <v>104</v>
      </c>
      <c r="C60" s="53">
        <v>0</v>
      </c>
      <c r="D60" s="78">
        <v>0</v>
      </c>
      <c r="E60" s="65"/>
    </row>
    <row r="61" spans="1:5" ht="23.25" customHeight="1">
      <c r="A61" s="24" t="s">
        <v>105</v>
      </c>
      <c r="B61" s="37" t="s">
        <v>106</v>
      </c>
      <c r="C61" s="53">
        <v>0</v>
      </c>
      <c r="D61" s="78">
        <v>1033.6</v>
      </c>
      <c r="E61" s="65"/>
    </row>
    <row r="62" spans="1:5" ht="18.75" customHeight="1">
      <c r="A62" s="35" t="s">
        <v>107</v>
      </c>
      <c r="B62" s="82" t="s">
        <v>108</v>
      </c>
      <c r="C62" s="53">
        <v>0</v>
      </c>
      <c r="D62" s="53">
        <v>-21543.4</v>
      </c>
      <c r="E62" s="65"/>
    </row>
    <row r="63" spans="1:5" ht="22.5" customHeight="1" thickBot="1">
      <c r="A63" s="86" t="s">
        <v>109</v>
      </c>
      <c r="B63" s="86"/>
      <c r="C63" s="79">
        <f>C27+C6</f>
        <v>1524046.5</v>
      </c>
      <c r="D63" s="80">
        <f>D27+D6</f>
        <v>191236.7</v>
      </c>
      <c r="E63" s="81">
        <f t="shared" si="3"/>
        <v>12.547957034119367</v>
      </c>
    </row>
    <row r="66" spans="1:5" ht="12.75">
      <c r="A66" s="87" t="s">
        <v>123</v>
      </c>
      <c r="B66" s="88"/>
      <c r="C66" s="89" t="s">
        <v>110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2022-03-03T06:00:40Z</dcterms:modified>
  <cp:category/>
  <cp:version/>
  <cp:contentType/>
  <cp:contentStatus/>
</cp:coreProperties>
</file>